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25" activeTab="0"/>
  </bookViews>
  <sheets>
    <sheet name="2015" sheetId="1" r:id="rId1"/>
  </sheets>
  <definedNames>
    <definedName name="_xlnm.Print_Area" localSheetId="0">'2015'!$A$1:$K$21</definedName>
  </definedNames>
  <calcPr fullCalcOnLoad="1"/>
</workbook>
</file>

<file path=xl/sharedStrings.xml><?xml version="1.0" encoding="utf-8"?>
<sst xmlns="http://schemas.openxmlformats.org/spreadsheetml/2006/main" count="38" uniqueCount="31">
  <si>
    <t>Период</t>
  </si>
  <si>
    <t>в том числе:</t>
  </si>
  <si>
    <t>год</t>
  </si>
  <si>
    <t>месяц</t>
  </si>
  <si>
    <t>млн.кВтч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</si>
  <si>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</si>
  <si>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</si>
  <si>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</si>
  <si>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</si>
  <si>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</si>
  <si>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</si>
  <si>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</si>
  <si>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</si>
  <si>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</si>
  <si>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</si>
  <si>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</si>
  <si>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</si>
  <si>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</si>
  <si>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Объём фактического пикового потребления мощности</t>
  </si>
  <si>
    <t>МВт</t>
  </si>
  <si>
    <t>Объем электрической энергии, покупаемой на оптовом рынке в секторе свободной торговли (РСВ, БР) (п.22, абзац 2)</t>
  </si>
  <si>
    <t>Объем электрической энергии, покупаемой по двухсторонним договорам купли-продажи (п.22, абзац 2)</t>
  </si>
  <si>
    <t>Объем электрической энергии, покупаемой на оптовом рынке в регулируемом секторе (РД) (п.22, абзац 13)</t>
  </si>
  <si>
    <t>на оптовом рынке (п.22, абзац 5)</t>
  </si>
  <si>
    <t>на розничном рынке (п.22, абзац 5)</t>
  </si>
  <si>
    <t>Объём мощности, приобретённой по регулируемым договорам (п.22, абзац 7)</t>
  </si>
  <si>
    <t>Объем электрической энергии, покупаемой на розничном рынке (п.22, абзац 11)</t>
  </si>
  <si>
    <t>Фактический объём покупки электрической энергии (п.22, абзац 11)</t>
  </si>
  <si>
    <t>Объем электрической энергии, покупаемой на оптовом рынке (п.22, абзац 2, абзац 11)</t>
  </si>
  <si>
    <t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и 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</si>
  <si>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Фактический объем электрической энергии, покупаемой ПАО "Севкавказэнерго" с разбивкой по объемам, купленным на оптовом и розничном  рынках.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</si>
</sst>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0.0000"/>
    <numFmt numFmtId="178" formatCode="[$-419]mmmm\ yyyy;@"/>
    <numFmt numFmtId="179" formatCode="#,##0.00_ ;\-#,##0.00\ "/>
    <numFmt numFmtId="180" formatCode="_-* #,##0.00000000000_р_._-;\-* #,##0.00000000000_р_._-;_-* &quot;-&quot;??_р_._-;_-@_-"/>
    <numFmt numFmtId="181" formatCode="0.0%"/>
    <numFmt numFmtId="182" formatCode="#,##0.0000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b/>
      <sz val="11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2" fillId="32" borderId="11" applyNumberFormat="0" applyAlignment="0" applyProtection="0"/>
    <xf numFmtId="0" fontId="13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6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4" borderId="0" applyNumberFormat="0" applyBorder="0" applyAlignment="0" applyProtection="0"/>
    <xf numFmtId="0" fontId="2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5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43" fontId="3" fillId="0" borderId="0" applyFont="0" applyFill="0" applyBorder="0" applyAlignment="0" applyProtection="0"/>
    <xf numFmtId="0" fontId="19" fillId="0" borderId="17" applyNumberFormat="0" applyFill="0" applyAlignment="0" applyProtection="0"/>
    <xf numFmtId="0" fontId="17" fillId="36" borderId="18" applyNumberFormat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5" fillId="0" borderId="20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9" fillId="0" borderId="22" xfId="80" applyFont="1" applyFill="1" applyBorder="1" applyAlignment="1">
      <alignment horizontal="center" vertical="center" wrapText="1"/>
      <protection/>
    </xf>
    <xf numFmtId="0" fontId="9" fillId="0" borderId="23" xfId="80" applyFont="1" applyFill="1" applyBorder="1" applyAlignment="1">
      <alignment horizontal="center" vertical="center" wrapText="1"/>
      <protection/>
    </xf>
    <xf numFmtId="0" fontId="9" fillId="0" borderId="24" xfId="80" applyFont="1" applyFill="1" applyBorder="1" applyAlignment="1">
      <alignment horizontal="center" vertical="center" wrapText="1"/>
      <protection/>
    </xf>
    <xf numFmtId="43" fontId="3" fillId="0" borderId="19" xfId="116" applyNumberFormat="1" applyFont="1" applyBorder="1" applyAlignment="1">
      <alignment horizontal="right"/>
    </xf>
    <xf numFmtId="43" fontId="3" fillId="0" borderId="19" xfId="116" applyFont="1" applyBorder="1" applyAlignment="1">
      <alignment horizontal="right"/>
    </xf>
    <xf numFmtId="43" fontId="3" fillId="0" borderId="25" xfId="116" applyFont="1" applyBorder="1" applyAlignment="1">
      <alignment horizontal="right"/>
    </xf>
    <xf numFmtId="43" fontId="3" fillId="0" borderId="25" xfId="116" applyFont="1" applyFill="1" applyBorder="1" applyAlignment="1">
      <alignment horizontal="right"/>
    </xf>
    <xf numFmtId="43" fontId="9" fillId="0" borderId="26" xfId="116" applyFont="1" applyBorder="1" applyAlignment="1">
      <alignment horizontal="right"/>
    </xf>
    <xf numFmtId="43" fontId="9" fillId="0" borderId="26" xfId="116" applyNumberFormat="1" applyFont="1" applyBorder="1" applyAlignment="1">
      <alignment horizontal="right"/>
    </xf>
    <xf numFmtId="43" fontId="9" fillId="0" borderId="27" xfId="116" applyNumberFormat="1" applyFont="1" applyBorder="1" applyAlignment="1">
      <alignment horizontal="right"/>
    </xf>
    <xf numFmtId="43" fontId="3" fillId="0" borderId="19" xfId="116" applyFont="1" applyFill="1" applyBorder="1" applyAlignment="1">
      <alignment horizontal="right"/>
    </xf>
    <xf numFmtId="43" fontId="53" fillId="0" borderId="0" xfId="0" applyNumberFormat="1" applyFont="1" applyAlignment="1">
      <alignment/>
    </xf>
    <xf numFmtId="0" fontId="9" fillId="0" borderId="28" xfId="80" applyFont="1" applyBorder="1" applyAlignment="1">
      <alignment horizontal="left"/>
      <protection/>
    </xf>
    <xf numFmtId="0" fontId="9" fillId="0" borderId="26" xfId="80" applyFont="1" applyBorder="1" applyAlignment="1">
      <alignment horizontal="left"/>
      <protection/>
    </xf>
    <xf numFmtId="0" fontId="9" fillId="0" borderId="22" xfId="80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80" applyFont="1" applyFill="1" applyBorder="1" applyAlignment="1">
      <alignment horizontal="center" vertical="center" wrapText="1"/>
      <protection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3" fontId="7" fillId="0" borderId="0" xfId="116" applyFont="1" applyBorder="1" applyAlignment="1">
      <alignment horizontal="center" vertical="center"/>
    </xf>
  </cellXfs>
  <cellStyles count="177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4">
      <selection activeCell="K20" sqref="K20"/>
    </sheetView>
  </sheetViews>
  <sheetFormatPr defaultColWidth="9.140625" defaultRowHeight="15"/>
  <cols>
    <col min="1" max="1" width="6.28125" style="5" customWidth="1"/>
    <col min="2" max="2" width="9.8515625" style="5" customWidth="1"/>
    <col min="3" max="3" width="15.57421875" style="5" customWidth="1"/>
    <col min="4" max="4" width="16.140625" style="5" customWidth="1"/>
    <col min="5" max="5" width="14.140625" style="5" customWidth="1"/>
    <col min="6" max="6" width="19.8515625" style="5" customWidth="1"/>
    <col min="7" max="7" width="21.140625" style="5" customWidth="1"/>
    <col min="8" max="8" width="19.140625" style="5" customWidth="1"/>
    <col min="9" max="9" width="14.140625" style="5" customWidth="1"/>
    <col min="10" max="10" width="13.28125" style="5" customWidth="1"/>
    <col min="11" max="11" width="17.00390625" style="5" customWidth="1"/>
  </cols>
  <sheetData>
    <row r="1" ht="15">
      <c r="K1" s="6"/>
    </row>
    <row r="2" spans="1:11" ht="1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1.5" customHeight="1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5.75" thickBot="1"/>
    <row r="6" spans="1:12" ht="50.25" customHeight="1">
      <c r="A6" s="32" t="s">
        <v>0</v>
      </c>
      <c r="B6" s="33"/>
      <c r="C6" s="25" t="s">
        <v>27</v>
      </c>
      <c r="D6" s="22" t="s">
        <v>26</v>
      </c>
      <c r="E6" s="22" t="s">
        <v>28</v>
      </c>
      <c r="F6" s="33" t="s">
        <v>1</v>
      </c>
      <c r="G6" s="33"/>
      <c r="H6" s="33"/>
      <c r="I6" s="22" t="s">
        <v>18</v>
      </c>
      <c r="J6" s="22"/>
      <c r="K6" s="23" t="s">
        <v>25</v>
      </c>
      <c r="L6" s="2"/>
    </row>
    <row r="7" spans="1:12" ht="103.5" customHeight="1" thickBot="1">
      <c r="A7" s="34"/>
      <c r="B7" s="35"/>
      <c r="C7" s="26"/>
      <c r="D7" s="27"/>
      <c r="E7" s="27"/>
      <c r="F7" s="9" t="s">
        <v>20</v>
      </c>
      <c r="G7" s="9" t="s">
        <v>22</v>
      </c>
      <c r="H7" s="9" t="s">
        <v>21</v>
      </c>
      <c r="I7" s="9" t="s">
        <v>23</v>
      </c>
      <c r="J7" s="9" t="s">
        <v>24</v>
      </c>
      <c r="K7" s="24"/>
      <c r="L7" s="2"/>
    </row>
    <row r="8" spans="1:11" s="4" customFormat="1" ht="15">
      <c r="A8" s="7" t="s">
        <v>2</v>
      </c>
      <c r="B8" s="8" t="s">
        <v>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19</v>
      </c>
      <c r="J8" s="8" t="s">
        <v>19</v>
      </c>
      <c r="K8" s="10" t="s">
        <v>19</v>
      </c>
    </row>
    <row r="9" spans="1:11" ht="15">
      <c r="A9" s="28">
        <v>2015</v>
      </c>
      <c r="B9" s="1" t="s">
        <v>5</v>
      </c>
      <c r="C9" s="11">
        <f aca="true" t="shared" si="0" ref="C9:C20">D9+E9</f>
        <v>201.382949</v>
      </c>
      <c r="D9" s="12">
        <v>1.422847</v>
      </c>
      <c r="E9" s="12">
        <v>199.960102</v>
      </c>
      <c r="F9" s="12">
        <f aca="true" t="shared" si="1" ref="F9:F20">E9-G9</f>
        <v>-7.879897999999997</v>
      </c>
      <c r="G9" s="12">
        <v>207.84</v>
      </c>
      <c r="H9" s="12">
        <v>0</v>
      </c>
      <c r="I9" s="12">
        <v>317.019</v>
      </c>
      <c r="J9" s="12">
        <v>1.954</v>
      </c>
      <c r="K9" s="13">
        <v>576.758</v>
      </c>
    </row>
    <row r="10" spans="1:11" ht="15">
      <c r="A10" s="29"/>
      <c r="B10" s="1" t="s">
        <v>6</v>
      </c>
      <c r="C10" s="11">
        <f t="shared" si="0"/>
        <v>178.958423</v>
      </c>
      <c r="D10" s="12">
        <v>1.652984</v>
      </c>
      <c r="E10" s="12">
        <v>177.305439</v>
      </c>
      <c r="F10" s="12">
        <f t="shared" si="1"/>
        <v>-9.784571</v>
      </c>
      <c r="G10" s="12">
        <v>187.09001</v>
      </c>
      <c r="H10" s="12">
        <v>0</v>
      </c>
      <c r="I10" s="12">
        <v>312.524</v>
      </c>
      <c r="J10" s="12">
        <v>2.29</v>
      </c>
      <c r="K10" s="13">
        <v>457.51099999999997</v>
      </c>
    </row>
    <row r="11" spans="1:11" ht="15">
      <c r="A11" s="29"/>
      <c r="B11" s="1" t="s">
        <v>7</v>
      </c>
      <c r="C11" s="11">
        <f t="shared" si="0"/>
        <v>182.547524</v>
      </c>
      <c r="D11" s="12">
        <v>0.362986</v>
      </c>
      <c r="E11" s="12">
        <v>182.184538</v>
      </c>
      <c r="F11" s="12">
        <f t="shared" si="1"/>
        <v>-3.8254680000000008</v>
      </c>
      <c r="G11" s="12">
        <v>186.010006</v>
      </c>
      <c r="H11" s="12">
        <v>0</v>
      </c>
      <c r="I11" s="12">
        <v>293.781</v>
      </c>
      <c r="J11" s="12">
        <v>0.517</v>
      </c>
      <c r="K11" s="13">
        <v>443.584</v>
      </c>
    </row>
    <row r="12" spans="1:11" ht="15">
      <c r="A12" s="29"/>
      <c r="B12" s="1" t="s">
        <v>8</v>
      </c>
      <c r="C12" s="11">
        <f t="shared" si="0"/>
        <v>161.039669</v>
      </c>
      <c r="D12" s="12">
        <v>1.618414</v>
      </c>
      <c r="E12" s="12">
        <v>159.421255</v>
      </c>
      <c r="F12" s="12">
        <f t="shared" si="1"/>
        <v>0.8312530000000038</v>
      </c>
      <c r="G12" s="12">
        <v>158.590002</v>
      </c>
      <c r="H12" s="12">
        <v>0</v>
      </c>
      <c r="I12" s="12">
        <v>270.23</v>
      </c>
      <c r="J12" s="12">
        <v>2.289</v>
      </c>
      <c r="K12" s="14">
        <v>441.547</v>
      </c>
    </row>
    <row r="13" spans="1:11" ht="15">
      <c r="A13" s="29"/>
      <c r="B13" s="1" t="s">
        <v>9</v>
      </c>
      <c r="C13" s="11">
        <f t="shared" si="0"/>
        <v>146.56094199999998</v>
      </c>
      <c r="D13" s="12">
        <v>2.669816</v>
      </c>
      <c r="E13" s="12">
        <v>143.89112599999999</v>
      </c>
      <c r="F13" s="12">
        <f t="shared" si="1"/>
        <v>11.481133999999997</v>
      </c>
      <c r="G13" s="12">
        <v>132.409992</v>
      </c>
      <c r="H13" s="12">
        <v>0</v>
      </c>
      <c r="I13" s="12">
        <v>239.955</v>
      </c>
      <c r="J13" s="12">
        <v>3.754</v>
      </c>
      <c r="K13" s="14">
        <v>365.54999999999995</v>
      </c>
    </row>
    <row r="14" spans="1:11" ht="15">
      <c r="A14" s="29"/>
      <c r="B14" s="1" t="s">
        <v>10</v>
      </c>
      <c r="C14" s="11">
        <f t="shared" si="0"/>
        <v>134.072901</v>
      </c>
      <c r="D14" s="12">
        <v>3.087513</v>
      </c>
      <c r="E14" s="12">
        <v>130.985388</v>
      </c>
      <c r="F14" s="12">
        <f t="shared" si="1"/>
        <v>-10.584609</v>
      </c>
      <c r="G14" s="12">
        <v>141.569997</v>
      </c>
      <c r="H14" s="12">
        <v>0</v>
      </c>
      <c r="I14" s="12">
        <v>222.28</v>
      </c>
      <c r="J14" s="12">
        <v>4.366</v>
      </c>
      <c r="K14" s="14">
        <v>331.962</v>
      </c>
    </row>
    <row r="15" spans="1:11" ht="15">
      <c r="A15" s="29"/>
      <c r="B15" s="1" t="s">
        <v>11</v>
      </c>
      <c r="C15" s="11">
        <f t="shared" si="0"/>
        <v>138.870837</v>
      </c>
      <c r="D15" s="12">
        <v>2.93239</v>
      </c>
      <c r="E15" s="12">
        <v>135.938447</v>
      </c>
      <c r="F15" s="12">
        <f t="shared" si="1"/>
        <v>-10.871549000000016</v>
      </c>
      <c r="G15" s="12">
        <v>146.809996</v>
      </c>
      <c r="H15" s="12">
        <v>0</v>
      </c>
      <c r="I15" s="12">
        <v>220.867</v>
      </c>
      <c r="J15" s="12">
        <v>4.263</v>
      </c>
      <c r="K15" s="13">
        <v>329.685</v>
      </c>
    </row>
    <row r="16" spans="1:11" ht="15">
      <c r="A16" s="29"/>
      <c r="B16" s="1" t="s">
        <v>12</v>
      </c>
      <c r="C16" s="11">
        <f t="shared" si="0"/>
        <v>142.12055200000003</v>
      </c>
      <c r="D16" s="12">
        <v>2.4347950000000003</v>
      </c>
      <c r="E16" s="12">
        <v>139.68575700000002</v>
      </c>
      <c r="F16" s="12">
        <f t="shared" si="1"/>
        <v>20.325756000000027</v>
      </c>
      <c r="G16" s="12">
        <v>119.360001</v>
      </c>
      <c r="H16" s="12">
        <v>0</v>
      </c>
      <c r="I16" s="12">
        <v>229</v>
      </c>
      <c r="J16" s="12">
        <v>3.5709999999999997</v>
      </c>
      <c r="K16" s="14">
        <v>258.592</v>
      </c>
    </row>
    <row r="17" spans="1:11" ht="15">
      <c r="A17" s="29"/>
      <c r="B17" s="1" t="s">
        <v>13</v>
      </c>
      <c r="C17" s="11">
        <f t="shared" si="0"/>
        <v>119.650577</v>
      </c>
      <c r="D17" s="18">
        <v>2.738926</v>
      </c>
      <c r="E17" s="12">
        <v>116.91165099999999</v>
      </c>
      <c r="F17" s="12">
        <f t="shared" si="1"/>
        <v>-49.97835300000001</v>
      </c>
      <c r="G17" s="12">
        <v>166.890004</v>
      </c>
      <c r="H17" s="12">
        <v>0</v>
      </c>
      <c r="I17" s="12">
        <v>206.245</v>
      </c>
      <c r="J17" s="18">
        <v>3.901</v>
      </c>
      <c r="K17" s="14">
        <v>386.64900000000006</v>
      </c>
    </row>
    <row r="18" spans="1:11" ht="15">
      <c r="A18" s="29"/>
      <c r="B18" s="1" t="s">
        <v>14</v>
      </c>
      <c r="C18" s="11">
        <f t="shared" si="0"/>
        <v>172.83193599999998</v>
      </c>
      <c r="D18" s="12">
        <v>1.91402</v>
      </c>
      <c r="E18" s="12">
        <v>170.917916</v>
      </c>
      <c r="F18" s="12">
        <f t="shared" si="1"/>
        <v>-2.4920820000000106</v>
      </c>
      <c r="G18" s="12">
        <v>173.409998</v>
      </c>
      <c r="H18" s="12">
        <v>0</v>
      </c>
      <c r="I18" s="12">
        <v>281.216</v>
      </c>
      <c r="J18" s="18">
        <v>2.56</v>
      </c>
      <c r="K18" s="14">
        <v>488.50800000000004</v>
      </c>
    </row>
    <row r="19" spans="1:11" ht="15">
      <c r="A19" s="29"/>
      <c r="B19" s="1" t="s">
        <v>15</v>
      </c>
      <c r="C19" s="11">
        <f t="shared" si="0"/>
        <v>180.199376</v>
      </c>
      <c r="D19" s="12">
        <v>1.50194</v>
      </c>
      <c r="E19" s="12">
        <v>178.697436</v>
      </c>
      <c r="F19" s="12">
        <f t="shared" si="1"/>
        <v>-3.50257400000001</v>
      </c>
      <c r="G19" s="12">
        <v>182.20001000000002</v>
      </c>
      <c r="H19" s="12">
        <v>0</v>
      </c>
      <c r="I19" s="12">
        <v>299.167</v>
      </c>
      <c r="J19" s="12">
        <v>2.09</v>
      </c>
      <c r="K19" s="13">
        <v>503.80400000000003</v>
      </c>
    </row>
    <row r="20" spans="1:11" ht="15.75" thickBot="1">
      <c r="A20" s="30"/>
      <c r="B20" s="3" t="s">
        <v>16</v>
      </c>
      <c r="C20" s="11">
        <f t="shared" si="0"/>
        <v>200.998964</v>
      </c>
      <c r="D20" s="12">
        <v>0.734881</v>
      </c>
      <c r="E20" s="12">
        <v>200.264083</v>
      </c>
      <c r="F20" s="12">
        <f t="shared" si="1"/>
        <v>-5.285913999999991</v>
      </c>
      <c r="G20" s="12">
        <v>205.549997</v>
      </c>
      <c r="H20" s="12">
        <v>0</v>
      </c>
      <c r="I20" s="12">
        <v>317.663</v>
      </c>
      <c r="J20" s="12">
        <v>0.994</v>
      </c>
      <c r="K20" s="13">
        <v>530.616</v>
      </c>
    </row>
    <row r="21" spans="1:11" ht="15.75" thickBot="1">
      <c r="A21" s="20" t="s">
        <v>17</v>
      </c>
      <c r="B21" s="21"/>
      <c r="C21" s="15">
        <f aca="true" t="shared" si="2" ref="C21:H21">SUM(C9:C20)</f>
        <v>1959.2346499999999</v>
      </c>
      <c r="D21" s="16">
        <f t="shared" si="2"/>
        <v>23.071512000000002</v>
      </c>
      <c r="E21" s="16">
        <f t="shared" si="2"/>
        <v>1936.163138</v>
      </c>
      <c r="F21" s="16">
        <f t="shared" si="2"/>
        <v>-71.56687500000001</v>
      </c>
      <c r="G21" s="16">
        <f t="shared" si="2"/>
        <v>2007.7300130000003</v>
      </c>
      <c r="H21" s="16">
        <f t="shared" si="2"/>
        <v>0</v>
      </c>
      <c r="I21" s="16">
        <f>AVERAGE(I9:I20)</f>
        <v>267.4955833333333</v>
      </c>
      <c r="J21" s="16">
        <f>AVERAGE(J9:J20)</f>
        <v>2.7124166666666665</v>
      </c>
      <c r="K21" s="17">
        <f>AVERAGE(K9:K20)</f>
        <v>426.23049999999995</v>
      </c>
    </row>
    <row r="23" ht="15">
      <c r="K23" s="19"/>
    </row>
    <row r="24" ht="15">
      <c r="K24" s="19"/>
    </row>
    <row r="25" ht="15">
      <c r="K25" s="19"/>
    </row>
  </sheetData>
  <sheetProtection/>
  <mergeCells count="11">
    <mergeCell ref="A2:K3"/>
    <mergeCell ref="A6:B7"/>
    <mergeCell ref="E6:E7"/>
    <mergeCell ref="F6:H6"/>
    <mergeCell ref="A4:K4"/>
    <mergeCell ref="A21:B21"/>
    <mergeCell ref="I6:J6"/>
    <mergeCell ref="K6:K7"/>
    <mergeCell ref="C6:C7"/>
    <mergeCell ref="D6:D7"/>
    <mergeCell ref="A9:A20"/>
  </mergeCells>
  <printOptions horizontalCentered="1"/>
  <pageMargins left="0.17" right="0.17" top="0.7480314960629921" bottom="0.7480314960629921" header="0.31496062992125984" footer="0.31496062992125984"/>
  <pageSetup fitToHeight="1" fitToWidth="1" horizontalDpi="180" verticalDpi="18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2016-01-11T15:24:47Z</dcterms:modified>
  <cp:category/>
  <cp:version/>
  <cp:contentType/>
  <cp:contentStatus/>
</cp:coreProperties>
</file>