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20" windowHeight="7890" tabRatio="200" activeTab="0"/>
  </bookViews>
  <sheets>
    <sheet name="СОФ" sheetId="1" r:id="rId1"/>
  </sheets>
  <definedNames>
    <definedName name="_xlnm.Print_Area" localSheetId="0">'СОФ'!$A$1:$K$21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<sst xmlns="http://schemas.openxmlformats.org/spreadsheetml/2006/main" count="38" uniqueCount="31">
  <si>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</si>
  <si>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</si>
  <si>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</si>
  <si>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</si>
  <si>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</si>
  <si>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</si>
  <si>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</si>
  <si>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</si>
  <si>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</si>
  <si>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</si>
  <si>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</si>
  <si>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</si>
  <si>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</si>
  <si>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</si>
  <si>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</si>
  <si>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</si>
  <si>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</si>
  <si>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</si>
  <si>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</si>
  <si>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</si>
  <si>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</si>
  <si>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Фактический объём покупки электрической энергии</t>
  </si>
  <si>
    <t>Объем электрической энергии, покупаемой на розничном рынке (п.49 б, абзац 11)</t>
  </si>
  <si>
    <t xml:space="preserve">Объем электрической энергии, покупаемой на оптовом рынке </t>
  </si>
  <si>
    <t xml:space="preserve">Объем электрической энергии, покупаемой на оптовом рынке в секторе свободной торговли (РСВ, БР) </t>
  </si>
  <si>
    <t xml:space="preserve">Объем электрической энергии, покупаемой на оптовом рынке в регулируемом секторе (РД) </t>
  </si>
  <si>
    <t xml:space="preserve">Объем электрической энергии, покупаемой по двухсторонним договорам купли-продажи </t>
  </si>
  <si>
    <t>на оптовом рынке (п.49 б, абзац 6)</t>
  </si>
  <si>
    <t>на розничном рынке (п.49, б абзац 7)</t>
  </si>
  <si>
    <t xml:space="preserve">Объём мощности, приобретённой по регулируемым договорам </t>
  </si>
  <si>
    <t>Фактический объем электрической энергии, покупаемой ПАО ""Россети Северный Кавказ"-"Севкавказэнерго" с разбивкой по объемам, купленным на оптовом и розничном  рынках.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</si>
</sst>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  <numFmt numFmtId="191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1" fillId="32" borderId="11" applyNumberFormat="0" applyAlignment="0" applyProtection="0"/>
    <xf numFmtId="0" fontId="12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5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4" borderId="0" applyNumberFormat="0" applyBorder="0" applyAlignment="0" applyProtection="0"/>
    <xf numFmtId="0" fontId="21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4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8" fillId="0" borderId="17" applyNumberFormat="0" applyFill="0" applyAlignment="0" applyProtection="0"/>
    <xf numFmtId="0" fontId="16" fillId="36" borderId="1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5" fillId="0" borderId="20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8" fillId="0" borderId="22" xfId="80" applyFont="1" applyFill="1" applyBorder="1" applyAlignment="1">
      <alignment horizontal="center" vertical="center" wrapText="1"/>
      <protection/>
    </xf>
    <xf numFmtId="0" fontId="8" fillId="0" borderId="23" xfId="80" applyFont="1" applyFill="1" applyBorder="1" applyAlignment="1">
      <alignment horizontal="center" vertical="center" wrapText="1"/>
      <protection/>
    </xf>
    <xf numFmtId="0" fontId="8" fillId="0" borderId="24" xfId="80" applyFont="1" applyFill="1" applyBorder="1" applyAlignment="1">
      <alignment horizontal="center" vertical="center" wrapText="1"/>
      <protection/>
    </xf>
    <xf numFmtId="171" fontId="3" fillId="0" borderId="19" xfId="116" applyNumberFormat="1" applyFont="1" applyBorder="1" applyAlignment="1">
      <alignment horizontal="right"/>
    </xf>
    <xf numFmtId="171" fontId="3" fillId="0" borderId="19" xfId="116" applyFont="1" applyBorder="1" applyAlignment="1">
      <alignment horizontal="right"/>
    </xf>
    <xf numFmtId="171" fontId="3" fillId="0" borderId="25" xfId="116" applyFont="1" applyBorder="1" applyAlignment="1">
      <alignment horizontal="right"/>
    </xf>
    <xf numFmtId="171" fontId="3" fillId="0" borderId="25" xfId="116" applyFont="1" applyFill="1" applyBorder="1" applyAlignment="1">
      <alignment horizontal="right"/>
    </xf>
    <xf numFmtId="171" fontId="8" fillId="0" borderId="26" xfId="116" applyFont="1" applyBorder="1" applyAlignment="1">
      <alignment horizontal="right"/>
    </xf>
    <xf numFmtId="171" fontId="8" fillId="0" borderId="26" xfId="116" applyNumberFormat="1" applyFont="1" applyBorder="1" applyAlignment="1">
      <alignment horizontal="right"/>
    </xf>
    <xf numFmtId="171" fontId="3" fillId="0" borderId="19" xfId="116" applyFont="1" applyFill="1" applyBorder="1" applyAlignment="1">
      <alignment horizontal="right"/>
    </xf>
    <xf numFmtId="171" fontId="52" fillId="0" borderId="0" xfId="0" applyNumberFormat="1" applyFont="1" applyAlignment="1">
      <alignment/>
    </xf>
    <xf numFmtId="0" fontId="7" fillId="0" borderId="27" xfId="0" applyFont="1" applyBorder="1" applyAlignment="1">
      <alignment horizontal="center" vertical="center"/>
    </xf>
    <xf numFmtId="0" fontId="8" fillId="0" borderId="22" xfId="80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8" fillId="0" borderId="30" xfId="80" applyFont="1" applyBorder="1" applyAlignment="1">
      <alignment horizontal="left"/>
      <protection/>
    </xf>
    <xf numFmtId="0" fontId="8" fillId="0" borderId="26" xfId="80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171" fontId="6" fillId="0" borderId="0" xfId="116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80" applyFont="1" applyFill="1" applyBorder="1" applyAlignment="1">
      <alignment horizontal="center" vertical="center" wrapText="1"/>
      <protection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10" width="14.140625" style="5" customWidth="1"/>
    <col min="11" max="11" width="17.00390625" style="5" customWidth="1"/>
  </cols>
  <sheetData>
    <row r="1" ht="15">
      <c r="K1" s="6"/>
    </row>
    <row r="2" spans="1:11" ht="1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1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5.75" thickBot="1"/>
    <row r="6" spans="1:12" ht="50.25" customHeight="1">
      <c r="A6" s="29" t="s">
        <v>0</v>
      </c>
      <c r="B6" s="30"/>
      <c r="C6" s="33" t="s">
        <v>21</v>
      </c>
      <c r="D6" s="20" t="s">
        <v>22</v>
      </c>
      <c r="E6" s="20" t="s">
        <v>23</v>
      </c>
      <c r="F6" s="30" t="s">
        <v>1</v>
      </c>
      <c r="G6" s="30"/>
      <c r="H6" s="30"/>
      <c r="I6" s="20" t="s">
        <v>18</v>
      </c>
      <c r="J6" s="20"/>
      <c r="K6" s="21" t="s">
        <v>29</v>
      </c>
      <c r="L6" s="2"/>
    </row>
    <row r="7" spans="1:12" ht="103.5" customHeight="1" thickBot="1">
      <c r="A7" s="31"/>
      <c r="B7" s="32"/>
      <c r="C7" s="34"/>
      <c r="D7" s="35"/>
      <c r="E7" s="35"/>
      <c r="F7" s="9" t="s">
        <v>24</v>
      </c>
      <c r="G7" s="9" t="s">
        <v>25</v>
      </c>
      <c r="H7" s="9" t="s">
        <v>26</v>
      </c>
      <c r="I7" s="9" t="s">
        <v>27</v>
      </c>
      <c r="J7" s="9" t="s">
        <v>28</v>
      </c>
      <c r="K7" s="22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19"/>
      <c r="B9" s="1" t="s">
        <v>5</v>
      </c>
      <c r="C9" s="11">
        <f>D9+E9</f>
        <v>170.427975</v>
      </c>
      <c r="D9" s="12">
        <v>0.324541</v>
      </c>
      <c r="E9" s="12">
        <v>170.103434</v>
      </c>
      <c r="F9" s="12">
        <f>E9-G9</f>
        <v>12.783456000000001</v>
      </c>
      <c r="G9" s="12">
        <v>157.319978</v>
      </c>
      <c r="H9" s="12">
        <v>0</v>
      </c>
      <c r="I9" s="12">
        <v>273.25</v>
      </c>
      <c r="J9" s="12">
        <v>0.344</v>
      </c>
      <c r="K9" s="14">
        <v>442.026</v>
      </c>
    </row>
    <row r="10" spans="1:11" ht="15">
      <c r="A10" s="19"/>
      <c r="B10" s="1" t="s">
        <v>6</v>
      </c>
      <c r="C10" s="11">
        <f>D10+E10</f>
        <v>154.504363</v>
      </c>
      <c r="D10" s="12">
        <v>0.173235</v>
      </c>
      <c r="E10" s="12">
        <v>154.331128</v>
      </c>
      <c r="F10" s="12">
        <f>E10-G10</f>
        <v>14.901095999999995</v>
      </c>
      <c r="G10" s="12">
        <v>139.430032</v>
      </c>
      <c r="H10" s="12">
        <v>0</v>
      </c>
      <c r="I10" s="11">
        <v>270.987</v>
      </c>
      <c r="J10" s="12">
        <v>0.222</v>
      </c>
      <c r="K10" s="14">
        <v>433.32500000000005</v>
      </c>
    </row>
    <row r="11" spans="1:11" ht="15">
      <c r="A11" s="19"/>
      <c r="B11" s="1" t="s">
        <v>7</v>
      </c>
      <c r="C11" s="11">
        <f>D11+E11</f>
        <v>155.118978</v>
      </c>
      <c r="D11" s="12">
        <v>0.145768</v>
      </c>
      <c r="E11" s="12">
        <v>154.97321</v>
      </c>
      <c r="F11" s="12">
        <f>E11-G11</f>
        <v>10.203209999999984</v>
      </c>
      <c r="G11" s="12">
        <v>144.77</v>
      </c>
      <c r="H11" s="12">
        <v>0</v>
      </c>
      <c r="I11" s="11">
        <v>247.033</v>
      </c>
      <c r="J11" s="12">
        <v>0.289</v>
      </c>
      <c r="K11" s="14">
        <v>399.562</v>
      </c>
    </row>
    <row r="12" spans="1:11" ht="15">
      <c r="A12" s="23">
        <v>2021</v>
      </c>
      <c r="B12" s="1" t="s">
        <v>8</v>
      </c>
      <c r="C12" s="11">
        <f aca="true" t="shared" si="0" ref="C12:C19">D12+E12</f>
        <v>124.119952</v>
      </c>
      <c r="D12" s="12">
        <v>0.291179</v>
      </c>
      <c r="E12" s="12">
        <v>123.828773</v>
      </c>
      <c r="F12" s="12">
        <f>E12-G12</f>
        <v>-2.271217000000007</v>
      </c>
      <c r="G12" s="12">
        <v>126.09999</v>
      </c>
      <c r="H12" s="12">
        <v>0</v>
      </c>
      <c r="I12" s="12">
        <v>207.157</v>
      </c>
      <c r="J12" s="12">
        <v>0.669</v>
      </c>
      <c r="K12" s="14">
        <v>354.1940000000001</v>
      </c>
    </row>
    <row r="13" spans="1:11" ht="15">
      <c r="A13" s="23"/>
      <c r="B13" s="1" t="s">
        <v>9</v>
      </c>
      <c r="C13" s="11">
        <f t="shared" si="0"/>
        <v>112.33470799999999</v>
      </c>
      <c r="D13" s="12">
        <v>0.18346600000000002</v>
      </c>
      <c r="E13" s="12">
        <v>112.151242</v>
      </c>
      <c r="F13" s="12">
        <f aca="true" t="shared" si="1" ref="F13:F18">E13-G13</f>
        <v>4.191231000000002</v>
      </c>
      <c r="G13" s="12">
        <v>107.960011</v>
      </c>
      <c r="H13" s="12">
        <v>0</v>
      </c>
      <c r="I13" s="12">
        <v>183.758</v>
      </c>
      <c r="J13" s="12">
        <v>1.122</v>
      </c>
      <c r="K13" s="14">
        <v>320.20300000000003</v>
      </c>
    </row>
    <row r="14" spans="1:11" ht="15">
      <c r="A14" s="23"/>
      <c r="B14" s="1" t="s">
        <v>10</v>
      </c>
      <c r="C14" s="11">
        <f t="shared" si="0"/>
        <v>114.27150400000001</v>
      </c>
      <c r="D14" s="12">
        <v>0.25466</v>
      </c>
      <c r="E14" s="12">
        <v>114.016844</v>
      </c>
      <c r="F14" s="12">
        <f t="shared" si="1"/>
        <v>7.116884000000013</v>
      </c>
      <c r="G14" s="12">
        <v>106.89996</v>
      </c>
      <c r="H14" s="12">
        <v>0</v>
      </c>
      <c r="I14" s="12">
        <v>190.605</v>
      </c>
      <c r="J14" s="12">
        <v>0.916</v>
      </c>
      <c r="K14" s="14">
        <v>301.969</v>
      </c>
    </row>
    <row r="15" spans="1:11" ht="15">
      <c r="A15" s="23"/>
      <c r="B15" s="1" t="s">
        <v>11</v>
      </c>
      <c r="C15" s="11">
        <f t="shared" si="0"/>
        <v>123.149721</v>
      </c>
      <c r="D15" s="12">
        <v>0.265986</v>
      </c>
      <c r="E15" s="12">
        <v>122.883735</v>
      </c>
      <c r="F15" s="12">
        <f>E15-G15</f>
        <v>15.263700999999998</v>
      </c>
      <c r="G15" s="12">
        <v>107.620034</v>
      </c>
      <c r="H15" s="12">
        <v>0</v>
      </c>
      <c r="I15" s="12">
        <v>201.299</v>
      </c>
      <c r="J15" s="12">
        <v>0.749</v>
      </c>
      <c r="K15" s="13">
        <v>307</v>
      </c>
    </row>
    <row r="16" spans="1:11" ht="15">
      <c r="A16" s="23"/>
      <c r="B16" s="1" t="s">
        <v>12</v>
      </c>
      <c r="C16" s="11">
        <f>D16+E16</f>
        <v>123.156787</v>
      </c>
      <c r="D16" s="12">
        <v>0.265598</v>
      </c>
      <c r="E16" s="12">
        <v>122.891189</v>
      </c>
      <c r="F16" s="12">
        <f>E16-G16</f>
        <v>11.531190999999993</v>
      </c>
      <c r="G16" s="12">
        <v>111.359998</v>
      </c>
      <c r="H16" s="12">
        <v>0</v>
      </c>
      <c r="I16" s="12">
        <v>204.202</v>
      </c>
      <c r="J16" s="12">
        <v>0.82</v>
      </c>
      <c r="K16" s="14">
        <v>301.745</v>
      </c>
    </row>
    <row r="17" spans="1:11" ht="15">
      <c r="A17" s="23"/>
      <c r="B17" s="1" t="s">
        <v>13</v>
      </c>
      <c r="C17" s="11">
        <f t="shared" si="0"/>
        <v>116.253059</v>
      </c>
      <c r="D17" s="17">
        <v>0.397139</v>
      </c>
      <c r="E17" s="12">
        <v>115.85592</v>
      </c>
      <c r="F17" s="12">
        <f>E17-G17</f>
        <v>7.6658999999999935</v>
      </c>
      <c r="G17" s="12">
        <v>108.19002</v>
      </c>
      <c r="H17" s="12">
        <v>0</v>
      </c>
      <c r="I17" s="12">
        <v>199.994</v>
      </c>
      <c r="J17" s="17">
        <v>1.176</v>
      </c>
      <c r="K17" s="14">
        <v>329.845</v>
      </c>
    </row>
    <row r="18" spans="1:11" ht="15">
      <c r="A18" s="23"/>
      <c r="B18" s="1" t="s">
        <v>14</v>
      </c>
      <c r="C18" s="11">
        <f t="shared" si="0"/>
        <v>141.544046</v>
      </c>
      <c r="D18" s="12">
        <v>0.324307</v>
      </c>
      <c r="E18" s="12">
        <v>141.219739</v>
      </c>
      <c r="F18" s="12">
        <f t="shared" si="1"/>
        <v>14.439689999999999</v>
      </c>
      <c r="G18" s="12">
        <v>126.780049</v>
      </c>
      <c r="H18" s="12">
        <v>0</v>
      </c>
      <c r="I18" s="12">
        <v>230.099</v>
      </c>
      <c r="J18" s="17">
        <v>1.093</v>
      </c>
      <c r="K18" s="14">
        <v>381.81100000000004</v>
      </c>
    </row>
    <row r="19" spans="1:11" ht="15">
      <c r="A19" s="23"/>
      <c r="B19" s="1" t="s">
        <v>15</v>
      </c>
      <c r="C19" s="11">
        <f t="shared" si="0"/>
        <v>149.42998699999998</v>
      </c>
      <c r="D19" s="12">
        <v>0.2386</v>
      </c>
      <c r="E19" s="12">
        <v>149.191387</v>
      </c>
      <c r="F19" s="12">
        <f>E19-G19</f>
        <v>2.091366999999991</v>
      </c>
      <c r="G19" s="12">
        <v>147.10002</v>
      </c>
      <c r="H19" s="12">
        <v>0</v>
      </c>
      <c r="I19" s="12">
        <v>249.152</v>
      </c>
      <c r="J19" s="12">
        <v>0.701</v>
      </c>
      <c r="K19" s="13">
        <v>432.52500000000003</v>
      </c>
    </row>
    <row r="20" spans="1:11" ht="15.75" thickBot="1">
      <c r="A20" s="24"/>
      <c r="B20" s="3" t="s">
        <v>16</v>
      </c>
      <c r="C20" s="11">
        <f>D20+E20</f>
        <v>165.71673399999997</v>
      </c>
      <c r="D20" s="12">
        <v>0.253934</v>
      </c>
      <c r="E20" s="12">
        <v>165.4628</v>
      </c>
      <c r="F20" s="12">
        <f>E20-G20</f>
        <v>7.962773999999996</v>
      </c>
      <c r="G20" s="12">
        <v>157.500026</v>
      </c>
      <c r="H20" s="12">
        <v>0</v>
      </c>
      <c r="I20" s="12">
        <v>264.887</v>
      </c>
      <c r="J20" s="12">
        <v>0.64</v>
      </c>
      <c r="K20" s="13">
        <v>460.33000000000004</v>
      </c>
    </row>
    <row r="21" spans="1:11" ht="15.75" thickBot="1">
      <c r="A21" s="25" t="s">
        <v>17</v>
      </c>
      <c r="B21" s="26"/>
      <c r="C21" s="15">
        <f aca="true" t="shared" si="2" ref="C21:H21">SUM(C9:C20)</f>
        <v>1650.027814</v>
      </c>
      <c r="D21" s="15">
        <f t="shared" si="2"/>
        <v>3.1184130000000003</v>
      </c>
      <c r="E21" s="15">
        <f t="shared" si="2"/>
        <v>1646.909401</v>
      </c>
      <c r="F21" s="15">
        <f t="shared" si="2"/>
        <v>105.87928299999996</v>
      </c>
      <c r="G21" s="15">
        <f t="shared" si="2"/>
        <v>1541.0301180000001</v>
      </c>
      <c r="H21" s="15">
        <f t="shared" si="2"/>
        <v>0</v>
      </c>
      <c r="I21" s="16">
        <f>AVERAGE(I9:I20)</f>
        <v>226.86858333333336</v>
      </c>
      <c r="J21" s="16">
        <f>AVERAGE(J9:J20)</f>
        <v>0.7284166666666668</v>
      </c>
      <c r="K21" s="16">
        <f>AVERAGE(K9:K20)</f>
        <v>372.0445833333333</v>
      </c>
    </row>
    <row r="23" spans="3:11" ht="15">
      <c r="C23" s="18"/>
      <c r="K23" s="18"/>
    </row>
    <row r="24" spans="7:11" ht="15">
      <c r="G24" s="18"/>
      <c r="K24" s="18"/>
    </row>
    <row r="25" ht="15">
      <c r="K25" s="18"/>
    </row>
  </sheetData>
  <sheetProtection/>
  <mergeCells count="11">
    <mergeCell ref="F6:H6"/>
    <mergeCell ref="I6:J6"/>
    <mergeCell ref="K6:K7"/>
    <mergeCell ref="A12:A20"/>
    <mergeCell ref="A21:B21"/>
    <mergeCell ref="A2:K3"/>
    <mergeCell ref="A4:K4"/>
    <mergeCell ref="A6:B7"/>
    <mergeCell ref="C6:C7"/>
    <mergeCell ref="D6:D7"/>
    <mergeCell ref="E6:E7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2022-01-11T06:21:42Z</dcterms:modified>
  <cp:category/>
  <cp:version/>
  <cp:contentType/>
  <cp:contentStatus/>
</cp:coreProperties>
</file>