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8120" windowHeight="10740" tabRatio="125"/>
  </bookViews>
  <sheets>
    <sheet name="2017" sheetId="1" r:id="rId1"/>
  </sheets>
  <calcPr calcId="145621" refMode="R1C1" calcOnSave="0"/>
</workbook>
</file>

<file path=xl/calcChain.xml><?xml version="1.0" encoding="utf-8"?>
<calcChain xmlns="http://schemas.openxmlformats.org/spreadsheetml/2006/main">
  <c r="F18" i="1" l="1"/>
  <c r="E18" i="1" l="1"/>
  <c r="D18" i="1" l="1"/>
  <c r="O10" i="1" l="1"/>
  <c r="J18" i="1" l="1"/>
  <c r="L18" i="1" l="1"/>
  <c r="M18" i="1"/>
  <c r="N18" i="1"/>
  <c r="K18" i="1"/>
  <c r="G18" i="1"/>
  <c r="H18" i="1"/>
  <c r="I18" i="1"/>
  <c r="C18" i="1" l="1"/>
  <c r="G15" i="1" l="1"/>
  <c r="F15" i="1"/>
  <c r="E15" i="1"/>
  <c r="D15" i="1"/>
  <c r="C15" i="1"/>
  <c r="N15" i="1" l="1"/>
  <c r="M15" i="1" l="1"/>
  <c r="M14" i="1" s="1"/>
  <c r="L15" i="1" l="1"/>
  <c r="K15" i="1" l="1"/>
  <c r="I15" i="1" l="1"/>
  <c r="J15" i="1"/>
  <c r="O9" i="1" l="1"/>
  <c r="O8" i="1"/>
  <c r="H15" i="1"/>
  <c r="O12" i="1" l="1"/>
  <c r="O13" i="1"/>
  <c r="O15" i="1"/>
  <c r="O16" i="1"/>
  <c r="O17" i="1"/>
  <c r="O18" i="1"/>
  <c r="O19" i="1"/>
  <c r="O20" i="1"/>
  <c r="O21" i="1"/>
  <c r="H14" i="1"/>
  <c r="I14" i="1"/>
  <c r="J14" i="1"/>
  <c r="K14" i="1"/>
  <c r="L14" i="1"/>
  <c r="N14" i="1"/>
  <c r="D14" i="1"/>
  <c r="E14" i="1"/>
  <c r="F14" i="1"/>
  <c r="G14" i="1"/>
  <c r="C14" i="1"/>
  <c r="N11" i="1"/>
  <c r="M11" i="1"/>
  <c r="L11" i="1"/>
  <c r="K11" i="1"/>
  <c r="J11" i="1"/>
  <c r="I11" i="1"/>
  <c r="H11" i="1"/>
  <c r="G11" i="1"/>
  <c r="F11" i="1"/>
  <c r="E11" i="1"/>
  <c r="D11" i="1"/>
  <c r="C11" i="1"/>
  <c r="G7" i="1"/>
  <c r="F7" i="1"/>
  <c r="E7" i="1"/>
  <c r="D7" i="1"/>
  <c r="C7" i="1"/>
  <c r="I7" i="1"/>
  <c r="J7" i="1"/>
  <c r="K7" i="1"/>
  <c r="L7" i="1"/>
  <c r="M7" i="1"/>
  <c r="N7" i="1"/>
  <c r="H7" i="1"/>
  <c r="G22" i="1" l="1"/>
  <c r="D22" i="1"/>
  <c r="C22" i="1"/>
  <c r="E22" i="1"/>
  <c r="F22" i="1"/>
  <c r="N22" i="1"/>
  <c r="M22" i="1"/>
  <c r="L22" i="1"/>
  <c r="K22" i="1"/>
  <c r="J22" i="1"/>
  <c r="I22" i="1"/>
  <c r="O7" i="1"/>
  <c r="O14" i="1"/>
  <c r="H22" i="1"/>
  <c r="O11" i="1"/>
  <c r="O22" i="1" l="1"/>
</calcChain>
</file>

<file path=xl/sharedStrings.xml><?xml version="1.0" encoding="utf-8"?>
<sst xmlns="http://schemas.openxmlformats.org/spreadsheetml/2006/main" count="37" uniqueCount="20">
  <si>
    <t>Формат раскрытия информации по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</si>
  <si>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Объем потребления электроэнергии и мощности потребителями, осуществляющими расчеты по второй - шестой ценовым категориям.</t>
  </si>
  <si>
    <t>Ценовая категория потребителя / период</t>
  </si>
  <si>
    <t>Ед. измерения</t>
  </si>
  <si>
    <t>четвертая ценовая категория  в т.ч.:</t>
  </si>
  <si>
    <t>МВт*ч.</t>
  </si>
  <si>
    <t>объем электроэнергии</t>
  </si>
  <si>
    <t>объем мощности, оплачиваемой на розничном рынке п.1б, абзац 3</t>
  </si>
  <si>
    <t>МВт</t>
  </si>
  <si>
    <t>объем мощности, оплачиваемой в части услуг по передаче п.1б, абзац 3</t>
  </si>
  <si>
    <t>третья ценовая категория  в т.ч.:</t>
  </si>
  <si>
    <t>вторая ценовая категория (по зонному тарифу кроме населения) п.1б, абзац 5, в т.ч.:</t>
  </si>
  <si>
    <t>дифференцированным по двум зонам суток:</t>
  </si>
  <si>
    <t>дневная зона</t>
  </si>
  <si>
    <t>ночная зона</t>
  </si>
  <si>
    <t>дифференцированным по трем зонам суток:</t>
  </si>
  <si>
    <t>пиковая зона</t>
  </si>
  <si>
    <t>полупиковая зона</t>
  </si>
  <si>
    <t>Итого: (п.1б, абзац 9)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</si>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</sst>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[$-419]mmmm\ yyyy;@"/>
    <numFmt numFmtId="167" formatCode="_-* #,##0.000_р_._-;\-* #,##0.000_р_._-;_-* &quot;-&quot;??_р_._-;_-@_-"/>
    <numFmt numFmtId="168" formatCode="#,##0.000"/>
  </numFmts>
  <fonts count="47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9.5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9"/>
      <name val="HelvDL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Arial Cyr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6" fillId="0" borderId="0" applyBorder="0"/>
    <xf numFmtId="0" fontId="2" fillId="0" borderId="0" applyBorder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65" fontId="13" fillId="0" borderId="1">
      <protection locked="0"/>
    </xf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44" fontId="2" fillId="0" borderId="0" applyFont="0" applyFill="0" applyBorder="0" applyAlignment="0" applyProtection="0"/>
    <xf numFmtId="0" fontId="17" fillId="0" borderId="0" applyBorder="0">
      <alignment horizontal="center" vertical="center" wrapText="1"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Border="0">
      <alignment horizontal="center" vertical="center" wrapText="1"/>
    </xf>
    <xf numFmtId="165" fontId="22" fillId="21" borderId="1"/>
    <xf numFmtId="4" fontId="23" fillId="22" borderId="8" applyBorder="0">
      <alignment horizontal="right"/>
    </xf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6" fillId="24" borderId="0" applyFill="0">
      <alignment wrapText="1"/>
    </xf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1" fillId="0" borderId="0">
      <alignment vertical="top"/>
    </xf>
    <xf numFmtId="0" fontId="2" fillId="0" borderId="0"/>
    <xf numFmtId="0" fontId="4" fillId="0" borderId="0"/>
    <xf numFmtId="0" fontId="32" fillId="0" borderId="0">
      <alignment vertical="top" wrapText="1"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9" fontId="7" fillId="0" borderId="0" applyFont="0" applyFill="0" applyBorder="0" applyAlignment="0" applyProtection="0"/>
    <xf numFmtId="0" fontId="35" fillId="0" borderId="12" applyNumberFormat="0" applyFill="0" applyAlignment="0" applyProtection="0"/>
    <xf numFmtId="0" fontId="5" fillId="0" borderId="0"/>
    <xf numFmtId="0" fontId="3" fillId="0" borderId="0"/>
    <xf numFmtId="0" fontId="36" fillId="0" borderId="0" applyNumberFormat="0" applyFill="0" applyBorder="0" applyAlignment="0" applyProtection="0"/>
    <xf numFmtId="49" fontId="26" fillId="0" borderId="0">
      <alignment horizontal="center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23" fillId="24" borderId="0" applyFont="0" applyBorder="0">
      <alignment horizontal="right"/>
    </xf>
    <xf numFmtId="4" fontId="23" fillId="24" borderId="13" applyBorder="0">
      <alignment horizontal="right"/>
    </xf>
    <xf numFmtId="4" fontId="23" fillId="27" borderId="14" applyBorder="0">
      <alignment horizontal="right"/>
    </xf>
    <xf numFmtId="0" fontId="3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2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8" fillId="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24" fillId="0" borderId="9" applyNumberFormat="0" applyFill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7" fillId="26" borderId="11" applyNumberFormat="0" applyFont="0" applyAlignment="0" applyProtection="0"/>
    <xf numFmtId="0" fontId="7" fillId="0" borderId="0"/>
    <xf numFmtId="0" fontId="18" fillId="0" borderId="4" applyNumberFormat="0" applyFill="0" applyAlignment="0" applyProtection="0"/>
    <xf numFmtId="0" fontId="20" fillId="0" borderId="6" applyNumberFormat="0" applyFill="0" applyAlignment="0" applyProtection="0"/>
    <xf numFmtId="0" fontId="8" fillId="18" borderId="0" applyNumberFormat="0" applyBorder="0" applyAlignment="0" applyProtection="0"/>
    <xf numFmtId="0" fontId="46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19" fillId="0" borderId="5" applyNumberFormat="0" applyFill="0" applyAlignment="0" applyProtection="0"/>
    <xf numFmtId="9" fontId="2" fillId="0" borderId="0" applyFont="0" applyFill="0" applyBorder="0" applyAlignment="0" applyProtection="0"/>
    <xf numFmtId="0" fontId="7" fillId="6" borderId="0" applyNumberFormat="0" applyBorder="0" applyAlignment="0" applyProtection="0"/>
    <xf numFmtId="43" fontId="2" fillId="0" borderId="0" applyFont="0" applyFill="0" applyBorder="0" applyAlignment="0" applyProtection="0"/>
    <xf numFmtId="0" fontId="35" fillId="0" borderId="12" applyNumberFormat="0" applyFill="0" applyAlignment="0" applyProtection="0"/>
    <xf numFmtId="0" fontId="25" fillId="23" borderId="10" applyNumberFormat="0" applyAlignment="0" applyProtection="0"/>
    <xf numFmtId="0" fontId="36" fillId="0" borderId="0" applyNumberForma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0" fontId="40" fillId="0" borderId="15" xfId="63" applyFont="1" applyBorder="1" applyAlignment="1">
      <alignment horizontal="center" vertical="center" wrapText="1"/>
    </xf>
    <xf numFmtId="0" fontId="40" fillId="0" borderId="16" xfId="63" applyFont="1" applyBorder="1" applyAlignment="1">
      <alignment horizontal="center" vertical="center" wrapText="1"/>
    </xf>
    <xf numFmtId="0" fontId="40" fillId="0" borderId="20" xfId="1" applyFont="1" applyFill="1" applyBorder="1" applyAlignment="1">
      <alignment vertical="center" wrapText="1"/>
    </xf>
    <xf numFmtId="0" fontId="41" fillId="0" borderId="17" xfId="1" applyFont="1" applyFill="1" applyBorder="1" applyAlignment="1">
      <alignment horizontal="left" vertical="center" wrapText="1"/>
    </xf>
    <xf numFmtId="0" fontId="40" fillId="0" borderId="17" xfId="1" applyFont="1" applyFill="1" applyBorder="1" applyAlignment="1">
      <alignment horizontal="left" vertical="center" wrapText="1"/>
    </xf>
    <xf numFmtId="0" fontId="43" fillId="0" borderId="17" xfId="2" applyFont="1" applyBorder="1" applyAlignment="1">
      <alignment horizontal="center" vertical="center" wrapText="1"/>
    </xf>
    <xf numFmtId="0" fontId="43" fillId="0" borderId="19" xfId="2" applyFont="1" applyBorder="1" applyAlignment="1">
      <alignment horizontal="center" vertical="center" wrapText="1"/>
    </xf>
    <xf numFmtId="0" fontId="44" fillId="0" borderId="17" xfId="2" applyFont="1" applyBorder="1" applyAlignment="1">
      <alignment horizontal="center" vertical="center" wrapText="1"/>
    </xf>
    <xf numFmtId="0" fontId="44" fillId="0" borderId="20" xfId="2" applyFont="1" applyBorder="1" applyAlignment="1">
      <alignment horizontal="center" vertical="center" wrapText="1"/>
    </xf>
    <xf numFmtId="0" fontId="41" fillId="0" borderId="17" xfId="1" applyFont="1" applyFill="1" applyBorder="1" applyAlignment="1">
      <alignment horizontal="right" vertical="center" wrapText="1"/>
    </xf>
    <xf numFmtId="0" fontId="41" fillId="0" borderId="19" xfId="1" applyFont="1" applyFill="1" applyBorder="1" applyAlignment="1">
      <alignment horizontal="right" vertical="center" wrapText="1"/>
    </xf>
    <xf numFmtId="166" fontId="40" fillId="0" borderId="15" xfId="1" applyNumberFormat="1" applyFont="1" applyFill="1" applyBorder="1" applyAlignment="1">
      <alignment horizontal="center" vertical="center" wrapText="1"/>
    </xf>
    <xf numFmtId="0" fontId="45" fillId="0" borderId="15" xfId="1" applyFont="1" applyFill="1" applyBorder="1" applyAlignment="1">
      <alignment horizontal="left" vertical="center" wrapText="1"/>
    </xf>
    <xf numFmtId="0" fontId="45" fillId="0" borderId="15" xfId="2" applyFont="1" applyBorder="1" applyAlignment="1">
      <alignment horizontal="center" vertical="center" wrapText="1"/>
    </xf>
    <xf numFmtId="0" fontId="40" fillId="0" borderId="17" xfId="1" applyFont="1" applyFill="1" applyBorder="1" applyAlignment="1">
      <alignment vertical="center" wrapText="1"/>
    </xf>
    <xf numFmtId="167" fontId="0" fillId="0" borderId="0" xfId="0" applyNumberFormat="1"/>
    <xf numFmtId="4" fontId="40" fillId="0" borderId="20" xfId="125" applyNumberFormat="1" applyFont="1" applyBorder="1" applyAlignment="1">
      <alignment horizontal="right" vertical="center" wrapText="1" indent="1"/>
    </xf>
    <xf numFmtId="4" fontId="40" fillId="0" borderId="20" xfId="125" applyNumberFormat="1" applyFont="1" applyBorder="1" applyAlignment="1">
      <alignment horizontal="right" vertical="center" indent="1"/>
    </xf>
    <xf numFmtId="4" fontId="40" fillId="0" borderId="20" xfId="125" applyNumberFormat="1" applyFont="1" applyFill="1" applyBorder="1" applyAlignment="1">
      <alignment horizontal="right" vertical="center" indent="1"/>
    </xf>
    <xf numFmtId="4" fontId="41" fillId="0" borderId="17" xfId="125" applyNumberFormat="1" applyFont="1" applyBorder="1" applyAlignment="1">
      <alignment horizontal="right" vertical="center" wrapText="1" indent="1"/>
    </xf>
    <xf numFmtId="4" fontId="41" fillId="0" borderId="18" xfId="125" applyNumberFormat="1" applyFont="1" applyBorder="1" applyAlignment="1">
      <alignment horizontal="right" vertical="center" wrapText="1" indent="1"/>
    </xf>
    <xf numFmtId="4" fontId="41" fillId="0" borderId="17" xfId="125" applyNumberFormat="1" applyFont="1" applyBorder="1" applyAlignment="1">
      <alignment horizontal="right" vertical="center" indent="1"/>
    </xf>
    <xf numFmtId="4" fontId="41" fillId="0" borderId="18" xfId="125" applyNumberFormat="1" applyFont="1" applyBorder="1" applyAlignment="1">
      <alignment horizontal="right" vertical="center" indent="1"/>
    </xf>
    <xf numFmtId="4" fontId="40" fillId="0" borderId="17" xfId="125" applyNumberFormat="1" applyFont="1" applyBorder="1" applyAlignment="1">
      <alignment horizontal="right" vertical="center" indent="1"/>
    </xf>
    <xf numFmtId="4" fontId="41" fillId="0" borderId="17" xfId="125" applyNumberFormat="1" applyFont="1" applyFill="1" applyBorder="1" applyAlignment="1">
      <alignment horizontal="right" vertical="center" indent="1"/>
    </xf>
    <xf numFmtId="4" fontId="41" fillId="0" borderId="17" xfId="125" applyNumberFormat="1" applyFont="1" applyFill="1" applyBorder="1" applyAlignment="1">
      <alignment horizontal="right" vertical="center" wrapText="1" indent="1"/>
    </xf>
    <xf numFmtId="4" fontId="41" fillId="0" borderId="18" xfId="125" applyNumberFormat="1" applyFont="1" applyFill="1" applyBorder="1" applyAlignment="1">
      <alignment horizontal="right" vertical="center" indent="1"/>
    </xf>
    <xf numFmtId="4" fontId="40" fillId="0" borderId="17" xfId="125" applyNumberFormat="1" applyFont="1" applyBorder="1" applyAlignment="1">
      <alignment horizontal="right" vertical="center" wrapText="1" indent="1"/>
    </xf>
    <xf numFmtId="4" fontId="41" fillId="0" borderId="19" xfId="125" applyNumberFormat="1" applyFont="1" applyBorder="1" applyAlignment="1">
      <alignment horizontal="right" vertical="center" wrapText="1" indent="1"/>
    </xf>
    <xf numFmtId="4" fontId="40" fillId="0" borderId="19" xfId="125" applyNumberFormat="1" applyFont="1" applyBorder="1" applyAlignment="1">
      <alignment horizontal="right" vertical="center" indent="1"/>
    </xf>
    <xf numFmtId="4" fontId="45" fillId="0" borderId="15" xfId="125" applyNumberFormat="1" applyFont="1" applyBorder="1" applyAlignment="1">
      <alignment horizontal="right" vertical="center" wrapText="1" indent="1"/>
    </xf>
    <xf numFmtId="0" fontId="0" fillId="0" borderId="0" xfId="0" applyFont="1"/>
    <xf numFmtId="4" fontId="40" fillId="0" borderId="21" xfId="125" applyNumberFormat="1" applyFont="1" applyFill="1" applyBorder="1" applyAlignment="1">
      <alignment horizontal="right" vertical="center" wrapText="1" indent="1"/>
    </xf>
    <xf numFmtId="4" fontId="41" fillId="0" borderId="18" xfId="125" applyNumberFormat="1" applyFont="1" applyFill="1" applyBorder="1" applyAlignment="1">
      <alignment horizontal="right" vertical="center" wrapText="1" indent="1"/>
    </xf>
    <xf numFmtId="168" fontId="0" fillId="0" borderId="0" xfId="0" applyNumberFormat="1"/>
    <xf numFmtId="4" fontId="0" fillId="0" borderId="0" xfId="0" applyNumberFormat="1"/>
    <xf numFmtId="0" fontId="42" fillId="0" borderId="0" xfId="1" applyFont="1" applyAlignment="1">
      <alignment horizontal="center" vertical="center" wrapText="1"/>
    </xf>
    <xf numFmtId="0" fontId="39" fillId="0" borderId="0" xfId="1" applyFont="1" applyAlignment="1">
      <alignment horizontal="center"/>
    </xf>
  </cellXfs>
  <cellStyles count="161">
    <cellStyle name="?" xfId="127"/>
    <cellStyle name="? 2" xfId="128"/>
    <cellStyle name="? 3" xfId="129"/>
    <cellStyle name="_EKSPERT" xfId="3"/>
    <cellStyle name="_Приложения к регламенту1" xfId="4"/>
    <cellStyle name="_Товарка_СВОД_01.08г" xfId="5"/>
    <cellStyle name="_шаблон по ЕГЭС" xfId="6"/>
    <cellStyle name="_Шаблон Расчет тарифов  Ессентуки на 2009 год" xfId="7"/>
    <cellStyle name="1" xfId="8"/>
    <cellStyle name="1_EKSPERT" xfId="9"/>
    <cellStyle name="20% - Акцент1 2" xfId="10"/>
    <cellStyle name="20% - Акцент1 3" xfId="82"/>
    <cellStyle name="20% - Акцент2 2" xfId="11"/>
    <cellStyle name="20% - Акцент2 3" xfId="83"/>
    <cellStyle name="20% - Акцент3 2" xfId="12"/>
    <cellStyle name="20% - Акцент3 3" xfId="84"/>
    <cellStyle name="20% - Акцент4 2" xfId="13"/>
    <cellStyle name="20% - Акцент4 3" xfId="85"/>
    <cellStyle name="20% - Акцент5 2" xfId="14"/>
    <cellStyle name="20% - Акцент5 3" xfId="86"/>
    <cellStyle name="20% - Акцент6 2" xfId="15"/>
    <cellStyle name="20% - Акцент6 3" xfId="87"/>
    <cellStyle name="40% - Акцент1 2" xfId="16"/>
    <cellStyle name="40% - Акцент1 3" xfId="88"/>
    <cellStyle name="40% - Акцент2 2" xfId="17"/>
    <cellStyle name="40% - Акцент2 3" xfId="89"/>
    <cellStyle name="40% - Акцент3 2" xfId="18"/>
    <cellStyle name="40% - Акцент3 3" xfId="90"/>
    <cellStyle name="40% - Акцент4 2" xfId="19"/>
    <cellStyle name="40% - Акцент4 3" xfId="91"/>
    <cellStyle name="40% - Акцент5 2" xfId="20"/>
    <cellStyle name="40% - Акцент5 3" xfId="92"/>
    <cellStyle name="40% - Акцент6 2" xfId="21"/>
    <cellStyle name="40% - Акцент6 3" xfId="93"/>
    <cellStyle name="60% - Акцент1 2" xfId="22"/>
    <cellStyle name="60% - Акцент1 3" xfId="94"/>
    <cellStyle name="60% - Акцент2 2" xfId="23"/>
    <cellStyle name="60% - Акцент2 3" xfId="95"/>
    <cellStyle name="60% - Акцент3 2" xfId="24"/>
    <cellStyle name="60% - Акцент3 3" xfId="96"/>
    <cellStyle name="60% - Акцент4 2" xfId="25"/>
    <cellStyle name="60% - Акцент4 3" xfId="97"/>
    <cellStyle name="60% - Акцент5 2" xfId="26"/>
    <cellStyle name="60% - Акцент5 3" xfId="98"/>
    <cellStyle name="60% - Акцент6 2" xfId="27"/>
    <cellStyle name="60% - Акцент6 3" xfId="99"/>
    <cellStyle name="Comma [0]_laroux" xfId="28"/>
    <cellStyle name="Comma_laroux" xfId="29"/>
    <cellStyle name="Currency [0]" xfId="30"/>
    <cellStyle name="Currency_laroux" xfId="31"/>
    <cellStyle name="Normal_F0216" xfId="32"/>
    <cellStyle name="Normal1" xfId="33"/>
    <cellStyle name="Price_Body" xfId="34"/>
    <cellStyle name="Акцент1 2" xfId="35"/>
    <cellStyle name="Акцент1 3" xfId="100"/>
    <cellStyle name="Акцент2 2" xfId="36"/>
    <cellStyle name="Акцент2 3" xfId="101"/>
    <cellStyle name="Акцент3 2" xfId="37"/>
    <cellStyle name="Акцент3 3" xfId="102"/>
    <cellStyle name="Акцент4 2" xfId="38"/>
    <cellStyle name="Акцент4 3" xfId="103"/>
    <cellStyle name="Акцент5 2" xfId="39"/>
    <cellStyle name="Акцент5 3" xfId="104"/>
    <cellStyle name="Акцент6 2" xfId="40"/>
    <cellStyle name="Акцент6 3" xfId="105"/>
    <cellStyle name="Беззащитный" xfId="41"/>
    <cellStyle name="Ввод  2" xfId="42"/>
    <cellStyle name="Ввод  3" xfId="106"/>
    <cellStyle name="Вывод 2" xfId="43"/>
    <cellStyle name="Вывод 3" xfId="107"/>
    <cellStyle name="Вычисление 2" xfId="44"/>
    <cellStyle name="Вычисление 3" xfId="108"/>
    <cellStyle name="Денежный 2" xfId="45"/>
    <cellStyle name="Заголовок" xfId="46"/>
    <cellStyle name="Заголовок 1 2" xfId="47"/>
    <cellStyle name="Заголовок 1 3" xfId="109"/>
    <cellStyle name="Заголовок 2 2" xfId="48"/>
    <cellStyle name="Заголовок 2 3" xfId="110"/>
    <cellStyle name="Заголовок 3 2" xfId="49"/>
    <cellStyle name="Заголовок 3 3" xfId="111"/>
    <cellStyle name="Заголовок 4 2" xfId="50"/>
    <cellStyle name="Заголовок 4 3" xfId="112"/>
    <cellStyle name="ЗаголовокСтолбца" xfId="51"/>
    <cellStyle name="Защитный" xfId="52"/>
    <cellStyle name="Значение" xfId="53"/>
    <cellStyle name="Итог 2" xfId="54"/>
    <cellStyle name="Итог 3" xfId="113"/>
    <cellStyle name="Контрольная ячейка 2" xfId="55"/>
    <cellStyle name="Контрольная ячейка 3" xfId="114"/>
    <cellStyle name="Мои наименования показателей" xfId="56"/>
    <cellStyle name="Мой заголовок" xfId="57"/>
    <cellStyle name="Мой заголовок листа" xfId="58"/>
    <cellStyle name="Название 2" xfId="59"/>
    <cellStyle name="Название 3" xfId="115"/>
    <cellStyle name="Нейтральный 2" xfId="60"/>
    <cellStyle name="Нейтральный 3" xfId="116"/>
    <cellStyle name="Обычнsй" xfId="61"/>
    <cellStyle name="Обычный" xfId="0" builtinId="0"/>
    <cellStyle name="Обычный 2" xfId="2"/>
    <cellStyle name="Обычный 2 2" xfId="62"/>
    <cellStyle name="Обычный 2 3" xfId="117"/>
    <cellStyle name="Обычный 3" xfId="1"/>
    <cellStyle name="Обычный_Свод УСЛУГИ 2008 080226-01" xfId="63"/>
    <cellStyle name="Перенос_слов" xfId="64"/>
    <cellStyle name="Плохой 2" xfId="65"/>
    <cellStyle name="Плохой 3" xfId="118"/>
    <cellStyle name="Пояснение 2" xfId="66"/>
    <cellStyle name="Пояснение 3" xfId="119"/>
    <cellStyle name="Примечание 2" xfId="67"/>
    <cellStyle name="Примечание 3" xfId="120"/>
    <cellStyle name="Процентный 2" xfId="68"/>
    <cellStyle name="Процентный 2 2" xfId="130"/>
    <cellStyle name="Процентный 2 3" xfId="156"/>
    <cellStyle name="Процентный 2 4" xfId="155"/>
    <cellStyle name="Процентный 2 5" xfId="160"/>
    <cellStyle name="Процентный 3" xfId="126"/>
    <cellStyle name="Связанная ячейка 2" xfId="69"/>
    <cellStyle name="Связанная ячейка 3" xfId="121"/>
    <cellStyle name="Стиль 1" xfId="70"/>
    <cellStyle name="Стиль 1 2" xfId="71"/>
    <cellStyle name="Текст предупреждения 2" xfId="72"/>
    <cellStyle name="Текст предупреждения 3" xfId="122"/>
    <cellStyle name="Текстовый" xfId="73"/>
    <cellStyle name="Тысячи [0]_3Com" xfId="74"/>
    <cellStyle name="Тысячи_3Com" xfId="75"/>
    <cellStyle name="Финансовый 2" xfId="76"/>
    <cellStyle name="Финансовый 2 2" xfId="77"/>
    <cellStyle name="Финансовый 2 2 2" xfId="131"/>
    <cellStyle name="Финансовый 2 3" xfId="123"/>
    <cellStyle name="Финансовый 2 3 2" xfId="157"/>
    <cellStyle name="Финансовый 2 4" xfId="153"/>
    <cellStyle name="Финансовый 2 5" xfId="158"/>
    <cellStyle name="Финансовый 3" xfId="125"/>
    <cellStyle name="Финансовый 4" xfId="154"/>
    <cellStyle name="Финансовый 5" xfId="159"/>
    <cellStyle name="Формула" xfId="78"/>
    <cellStyle name="ФормулаВБ" xfId="79"/>
    <cellStyle name="ФормулаНаКонтроль" xfId="80"/>
    <cellStyle name="Хороший 2" xfId="81"/>
    <cellStyle name="Хороший 3" xfId="124"/>
    <cellStyle name="㼿" xfId="132"/>
    <cellStyle name="㼿?" xfId="133"/>
    <cellStyle name="㼿㼿" xfId="134"/>
    <cellStyle name="㼿㼿?" xfId="135"/>
    <cellStyle name="㼿㼿? 2" xfId="136"/>
    <cellStyle name="㼿㼿? 3" xfId="137"/>
    <cellStyle name="㼿㼿㼿" xfId="138"/>
    <cellStyle name="㼿㼿㼿 2" xfId="139"/>
    <cellStyle name="㼿㼿㼿 3" xfId="140"/>
    <cellStyle name="㼿㼿㼿?" xfId="141"/>
    <cellStyle name="㼿㼿㼿㼿" xfId="142"/>
    <cellStyle name="㼿㼿㼿㼿?" xfId="143"/>
    <cellStyle name="㼿㼿㼿㼿㼿" xfId="144"/>
    <cellStyle name="㼿㼿㼿㼿㼿?" xfId="145"/>
    <cellStyle name="㼿㼿㼿㼿㼿㼿" xfId="146"/>
    <cellStyle name="㼿㼿㼿㼿㼿㼿?" xfId="147"/>
    <cellStyle name="㼿㼿㼿㼿㼿㼿㼿" xfId="148"/>
    <cellStyle name="㼿㼿㼿㼿㼿㼿㼿㼿" xfId="149"/>
    <cellStyle name="㼿㼿㼿㼿㼿㼿㼿㼿㼿" xfId="150"/>
    <cellStyle name="㼿㼿㼿㼿㼿㼿㼿㼿㼿㼿" xfId="151"/>
    <cellStyle name="㼿㼿㼿㼿㼿㼿㼿㼿㼿㼿㼿㼿㼿㼿㼿㼿㼿㼿㼿㼿㼿㼿㼿㼿㼿㼿㼿㼿㼿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N10" sqref="N10"/>
    </sheetView>
  </sheetViews>
  <sheetFormatPr defaultRowHeight="15.75"/>
  <cols>
    <col min="1" max="1" width="30.625" customWidth="1"/>
    <col min="2" max="2" width="10.25" customWidth="1"/>
    <col min="3" max="3" width="11.75" bestFit="1" customWidth="1"/>
    <col min="4" max="4" width="13.125" bestFit="1" customWidth="1"/>
    <col min="5" max="5" width="10.875" bestFit="1" customWidth="1"/>
    <col min="6" max="6" width="11.875" bestFit="1" customWidth="1"/>
    <col min="7" max="7" width="11.625" bestFit="1" customWidth="1"/>
    <col min="8" max="8" width="11.5" customWidth="1"/>
    <col min="9" max="9" width="12.5" customWidth="1"/>
    <col min="10" max="10" width="11.375" bestFit="1" customWidth="1"/>
    <col min="11" max="11" width="14" bestFit="1" customWidth="1"/>
    <col min="12" max="12" width="13.125" bestFit="1" customWidth="1"/>
    <col min="13" max="13" width="11.875" bestFit="1" customWidth="1"/>
    <col min="14" max="15" width="12.625" bestFit="1" customWidth="1"/>
  </cols>
  <sheetData>
    <row r="1" spans="1: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</row>
    <row r="4" spans="1:1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7.5" customHeight="1" thickBot="1">
      <c r="A6" s="3" t="s">
        <v>2</v>
      </c>
      <c r="B6" s="4" t="s">
        <v>3</v>
      </c>
      <c r="C6" s="14">
        <v>42736</v>
      </c>
      <c r="D6" s="14">
        <v>42767</v>
      </c>
      <c r="E6" s="14">
        <v>42795</v>
      </c>
      <c r="F6" s="14">
        <v>42826</v>
      </c>
      <c r="G6" s="14">
        <v>42856</v>
      </c>
      <c r="H6" s="14">
        <v>42887</v>
      </c>
      <c r="I6" s="14">
        <v>42917</v>
      </c>
      <c r="J6" s="14">
        <v>42948</v>
      </c>
      <c r="K6" s="14">
        <v>42979</v>
      </c>
      <c r="L6" s="14">
        <v>43009</v>
      </c>
      <c r="M6" s="14">
        <v>43040</v>
      </c>
      <c r="N6" s="14">
        <v>43070</v>
      </c>
      <c r="O6" s="14" t="s">
        <v>19</v>
      </c>
    </row>
    <row r="7" spans="1:15" ht="28.5">
      <c r="A7" s="5" t="s">
        <v>4</v>
      </c>
      <c r="B7" s="11" t="s">
        <v>5</v>
      </c>
      <c r="C7" s="19">
        <f t="shared" ref="C7:G7" si="0">C8</f>
        <v>2095.598</v>
      </c>
      <c r="D7" s="19">
        <f t="shared" si="0"/>
        <v>2394.982</v>
      </c>
      <c r="E7" s="19">
        <f t="shared" si="0"/>
        <v>2185.9780000000001</v>
      </c>
      <c r="F7" s="19">
        <f t="shared" si="0"/>
        <v>1945.9449999999999</v>
      </c>
      <c r="G7" s="20">
        <f t="shared" si="0"/>
        <v>2132.4369999999999</v>
      </c>
      <c r="H7" s="20">
        <f>H8</f>
        <v>1877.9929999999999</v>
      </c>
      <c r="I7" s="20">
        <f t="shared" ref="I7:N7" si="1">I8</f>
        <v>1959.1020000000001</v>
      </c>
      <c r="J7" s="21">
        <f t="shared" si="1"/>
        <v>2485.933</v>
      </c>
      <c r="K7" s="21">
        <f t="shared" si="1"/>
        <v>2659.2860000000001</v>
      </c>
      <c r="L7" s="21">
        <f t="shared" si="1"/>
        <v>2514.8490000000002</v>
      </c>
      <c r="M7" s="21">
        <f t="shared" si="1"/>
        <v>2267.8229999999999</v>
      </c>
      <c r="N7" s="21">
        <f t="shared" si="1"/>
        <v>4199.8720000000003</v>
      </c>
      <c r="O7" s="20">
        <f>SUM(C7:N7)</f>
        <v>28719.798000000003</v>
      </c>
    </row>
    <row r="8" spans="1:15">
      <c r="A8" s="6" t="s">
        <v>6</v>
      </c>
      <c r="B8" s="8" t="s">
        <v>5</v>
      </c>
      <c r="C8" s="22">
        <v>2095.598</v>
      </c>
      <c r="D8" s="23">
        <v>2394.982</v>
      </c>
      <c r="E8" s="22">
        <v>2185.9780000000001</v>
      </c>
      <c r="F8" s="22">
        <v>1945.9449999999999</v>
      </c>
      <c r="G8" s="24">
        <v>2132.4369999999999</v>
      </c>
      <c r="H8" s="24">
        <v>1877.9929999999999</v>
      </c>
      <c r="I8" s="24">
        <v>1959.1020000000001</v>
      </c>
      <c r="J8" s="24">
        <v>2485.933</v>
      </c>
      <c r="K8" s="29">
        <v>2659.2860000000001</v>
      </c>
      <c r="L8" s="24">
        <v>2514.8490000000002</v>
      </c>
      <c r="M8" s="24">
        <v>2267.8229999999999</v>
      </c>
      <c r="N8" s="24">
        <v>4199.8720000000003</v>
      </c>
      <c r="O8" s="26">
        <f>SUM(C8:N8)</f>
        <v>28719.798000000003</v>
      </c>
    </row>
    <row r="9" spans="1:15" ht="30">
      <c r="A9" s="6" t="s">
        <v>7</v>
      </c>
      <c r="B9" s="8" t="s">
        <v>8</v>
      </c>
      <c r="C9" s="22">
        <v>2.88</v>
      </c>
      <c r="D9" s="36">
        <v>3.9260000000000002</v>
      </c>
      <c r="E9" s="22">
        <v>2.9729999999999999</v>
      </c>
      <c r="F9" s="22">
        <v>2.7650000000000001</v>
      </c>
      <c r="G9" s="24">
        <v>2.7869999999999999</v>
      </c>
      <c r="H9" s="24">
        <v>2.6269999999999998</v>
      </c>
      <c r="I9" s="27">
        <v>2.681</v>
      </c>
      <c r="J9" s="24">
        <v>3.3690000000000002</v>
      </c>
      <c r="K9" s="29">
        <v>3.7170000000000001</v>
      </c>
      <c r="L9" s="27">
        <v>3.41</v>
      </c>
      <c r="M9" s="27">
        <v>4.1630000000000003</v>
      </c>
      <c r="N9" s="27">
        <v>5.976</v>
      </c>
      <c r="O9" s="26">
        <f>SUM(C9:N9)</f>
        <v>41.274000000000001</v>
      </c>
    </row>
    <row r="10" spans="1:15" ht="36" customHeight="1">
      <c r="A10" s="6" t="s">
        <v>9</v>
      </c>
      <c r="B10" s="8" t="s">
        <v>8</v>
      </c>
      <c r="C10" s="22">
        <v>3.0409999999999999</v>
      </c>
      <c r="D10" s="36">
        <v>5.0540000000000003</v>
      </c>
      <c r="E10" s="28">
        <v>3.1589999999999998</v>
      </c>
      <c r="F10" s="22">
        <v>2.9260000000000002</v>
      </c>
      <c r="G10" s="27">
        <v>3.133</v>
      </c>
      <c r="H10" s="27">
        <v>2.827</v>
      </c>
      <c r="I10" s="27">
        <v>3.0840000000000001</v>
      </c>
      <c r="J10" s="27">
        <v>2.9140000000000001</v>
      </c>
      <c r="K10" s="29">
        <v>2.8340000000000001</v>
      </c>
      <c r="L10" s="27">
        <v>3.0150000000000001</v>
      </c>
      <c r="M10" s="27">
        <v>3.1070000000000002</v>
      </c>
      <c r="N10" s="27">
        <v>6.6740000000000004</v>
      </c>
      <c r="O10" s="26">
        <f>SUM(C10:N10)</f>
        <v>41.768000000000001</v>
      </c>
    </row>
    <row r="11" spans="1:15" ht="28.5">
      <c r="A11" s="17" t="s">
        <v>10</v>
      </c>
      <c r="B11" s="10" t="s">
        <v>5</v>
      </c>
      <c r="C11" s="30">
        <f t="shared" ref="C11:N11" si="2">C12</f>
        <v>11223.121999999999</v>
      </c>
      <c r="D11" s="30">
        <f t="shared" si="2"/>
        <v>12033.335999999999</v>
      </c>
      <c r="E11" s="30">
        <f t="shared" si="2"/>
        <v>11722.58</v>
      </c>
      <c r="F11" s="30">
        <f t="shared" si="2"/>
        <v>10854.502</v>
      </c>
      <c r="G11" s="30">
        <f t="shared" si="2"/>
        <v>12173.097</v>
      </c>
      <c r="H11" s="30">
        <f t="shared" si="2"/>
        <v>10900.171</v>
      </c>
      <c r="I11" s="30">
        <f t="shared" si="2"/>
        <v>13114.38</v>
      </c>
      <c r="J11" s="30">
        <f t="shared" si="2"/>
        <v>10988.977999999999</v>
      </c>
      <c r="K11" s="35">
        <f t="shared" si="2"/>
        <v>11375.434999999999</v>
      </c>
      <c r="L11" s="30">
        <f t="shared" si="2"/>
        <v>13124.466</v>
      </c>
      <c r="M11" s="30">
        <f t="shared" si="2"/>
        <v>14150.047</v>
      </c>
      <c r="N11" s="30">
        <f t="shared" si="2"/>
        <v>13916.682000000001</v>
      </c>
      <c r="O11" s="30">
        <f t="shared" ref="O11:O21" si="3">SUM(C11:N11)</f>
        <v>145576.796</v>
      </c>
    </row>
    <row r="12" spans="1:15">
      <c r="A12" s="6" t="s">
        <v>6</v>
      </c>
      <c r="B12" s="8" t="s">
        <v>5</v>
      </c>
      <c r="C12" s="22">
        <v>11223.121999999999</v>
      </c>
      <c r="D12" s="23">
        <v>12033.335999999999</v>
      </c>
      <c r="E12" s="22">
        <v>11722.58</v>
      </c>
      <c r="F12" s="22">
        <v>10854.502</v>
      </c>
      <c r="G12" s="24">
        <v>12173.097</v>
      </c>
      <c r="H12" s="24">
        <v>10900.171</v>
      </c>
      <c r="I12" s="24">
        <v>13114.38</v>
      </c>
      <c r="J12" s="24">
        <v>10988.977999999999</v>
      </c>
      <c r="K12" s="29">
        <v>11375.434999999999</v>
      </c>
      <c r="L12" s="24">
        <v>13124.466</v>
      </c>
      <c r="M12" s="24">
        <v>14150.047</v>
      </c>
      <c r="N12" s="24">
        <v>13916.682000000001</v>
      </c>
      <c r="O12" s="26">
        <f t="shared" si="3"/>
        <v>145576.796</v>
      </c>
    </row>
    <row r="13" spans="1:15" ht="30">
      <c r="A13" s="6" t="s">
        <v>7</v>
      </c>
      <c r="B13" s="8" t="s">
        <v>8</v>
      </c>
      <c r="C13" s="22">
        <v>16.724</v>
      </c>
      <c r="D13" s="36">
        <v>19.963000000000001</v>
      </c>
      <c r="E13" s="22">
        <v>15.714</v>
      </c>
      <c r="F13" s="22">
        <v>16.064</v>
      </c>
      <c r="G13" s="27">
        <v>17.353000000000002</v>
      </c>
      <c r="H13" s="24">
        <v>15.45</v>
      </c>
      <c r="I13" s="27">
        <v>19.11</v>
      </c>
      <c r="J13" s="24">
        <v>16.216000000000001</v>
      </c>
      <c r="K13" s="29">
        <v>16.597999999999999</v>
      </c>
      <c r="L13" s="24">
        <v>18.553999999999998</v>
      </c>
      <c r="M13" s="24">
        <v>21.747</v>
      </c>
      <c r="N13" s="24">
        <v>21.515000000000001</v>
      </c>
      <c r="O13" s="26">
        <f t="shared" si="3"/>
        <v>215.00799999999998</v>
      </c>
    </row>
    <row r="14" spans="1:15" ht="42.75">
      <c r="A14" s="7" t="s">
        <v>11</v>
      </c>
      <c r="B14" s="10" t="s">
        <v>5</v>
      </c>
      <c r="C14" s="30">
        <f>C15+C18</f>
        <v>6.2480000000000002</v>
      </c>
      <c r="D14" s="30">
        <f t="shared" ref="D14:G14" si="4">D15+D18</f>
        <v>7.5540000000000003</v>
      </c>
      <c r="E14" s="30">
        <f t="shared" si="4"/>
        <v>5.617</v>
      </c>
      <c r="F14" s="30">
        <f t="shared" si="4"/>
        <v>5.9249999999999998</v>
      </c>
      <c r="G14" s="30">
        <f t="shared" si="4"/>
        <v>5.9619999999999997</v>
      </c>
      <c r="H14" s="30">
        <f t="shared" ref="H14" si="5">H15+H18</f>
        <v>5.508</v>
      </c>
      <c r="I14" s="30">
        <f t="shared" ref="I14" si="6">I15+I18</f>
        <v>4.4489999999999998</v>
      </c>
      <c r="J14" s="30">
        <f t="shared" ref="J14" si="7">J15+J18</f>
        <v>3.617</v>
      </c>
      <c r="K14" s="30">
        <f t="shared" ref="K14" si="8">K15+K18</f>
        <v>3.3780000000000001</v>
      </c>
      <c r="L14" s="30">
        <f t="shared" ref="L14:M14" si="9">L15+L18</f>
        <v>4.9749999999999996</v>
      </c>
      <c r="M14" s="30">
        <f t="shared" si="9"/>
        <v>4.327</v>
      </c>
      <c r="N14" s="30">
        <f t="shared" ref="N14" si="10">N15+N18</f>
        <v>4.4139999999999997</v>
      </c>
      <c r="O14" s="30">
        <f t="shared" si="3"/>
        <v>61.973999999999997</v>
      </c>
    </row>
    <row r="15" spans="1:15" s="34" customFormat="1" ht="30">
      <c r="A15" s="6" t="s">
        <v>12</v>
      </c>
      <c r="B15" s="8" t="s">
        <v>5</v>
      </c>
      <c r="C15" s="22">
        <f t="shared" ref="C15:G15" si="11">SUM(C16:C17)</f>
        <v>6.2480000000000002</v>
      </c>
      <c r="D15" s="22">
        <f t="shared" si="11"/>
        <v>7.5540000000000003</v>
      </c>
      <c r="E15" s="22">
        <f t="shared" si="11"/>
        <v>5.617</v>
      </c>
      <c r="F15" s="22">
        <f t="shared" si="11"/>
        <v>5.9249999999999998</v>
      </c>
      <c r="G15" s="24">
        <f t="shared" si="11"/>
        <v>5.9619999999999997</v>
      </c>
      <c r="H15" s="24">
        <f>SUM(H16:H17)</f>
        <v>5.508</v>
      </c>
      <c r="I15" s="24">
        <f t="shared" ref="I15:N15" si="12">SUM(I16:I17)</f>
        <v>4.4489999999999998</v>
      </c>
      <c r="J15" s="24">
        <f t="shared" si="12"/>
        <v>3.617</v>
      </c>
      <c r="K15" s="24">
        <f t="shared" si="12"/>
        <v>3.3780000000000001</v>
      </c>
      <c r="L15" s="24">
        <f t="shared" si="12"/>
        <v>4.9749999999999996</v>
      </c>
      <c r="M15" s="24">
        <f t="shared" si="12"/>
        <v>4.327</v>
      </c>
      <c r="N15" s="24">
        <f t="shared" si="12"/>
        <v>4.4139999999999997</v>
      </c>
      <c r="O15" s="26">
        <f t="shared" si="3"/>
        <v>61.973999999999997</v>
      </c>
    </row>
    <row r="16" spans="1:15">
      <c r="A16" s="12" t="s">
        <v>13</v>
      </c>
      <c r="B16" s="8" t="s">
        <v>5</v>
      </c>
      <c r="C16" s="22">
        <v>3.97</v>
      </c>
      <c r="D16" s="22">
        <v>4.8959999999999999</v>
      </c>
      <c r="E16" s="22">
        <v>3.855</v>
      </c>
      <c r="F16" s="22">
        <v>3.9390000000000001</v>
      </c>
      <c r="G16" s="24">
        <v>3.8279999999999998</v>
      </c>
      <c r="H16" s="24">
        <v>4.024</v>
      </c>
      <c r="I16" s="24">
        <v>3.1320000000000001</v>
      </c>
      <c r="J16" s="24">
        <v>2.4020000000000001</v>
      </c>
      <c r="K16" s="25">
        <v>2.1429999999999998</v>
      </c>
      <c r="L16" s="24">
        <v>3.5920000000000001</v>
      </c>
      <c r="M16" s="24">
        <v>3.0409999999999999</v>
      </c>
      <c r="N16" s="24">
        <v>3.145</v>
      </c>
      <c r="O16" s="26">
        <f t="shared" si="3"/>
        <v>41.966999999999999</v>
      </c>
    </row>
    <row r="17" spans="1:15">
      <c r="A17" s="12" t="s">
        <v>14</v>
      </c>
      <c r="B17" s="8" t="s">
        <v>5</v>
      </c>
      <c r="C17" s="22">
        <v>2.278</v>
      </c>
      <c r="D17" s="22">
        <v>2.6579999999999999</v>
      </c>
      <c r="E17" s="22">
        <v>1.762</v>
      </c>
      <c r="F17" s="22">
        <v>1.986</v>
      </c>
      <c r="G17" s="24">
        <v>2.1339999999999999</v>
      </c>
      <c r="H17" s="24">
        <v>1.484</v>
      </c>
      <c r="I17" s="24">
        <v>1.3169999999999999</v>
      </c>
      <c r="J17" s="24">
        <v>1.2150000000000001</v>
      </c>
      <c r="K17" s="25">
        <v>1.2350000000000001</v>
      </c>
      <c r="L17" s="24">
        <v>1.383</v>
      </c>
      <c r="M17" s="24">
        <v>1.286</v>
      </c>
      <c r="N17" s="24">
        <v>1.2689999999999999</v>
      </c>
      <c r="O17" s="26">
        <f t="shared" si="3"/>
        <v>20.007000000000001</v>
      </c>
    </row>
    <row r="18" spans="1:15" s="34" customFormat="1" ht="30">
      <c r="A18" s="6" t="s">
        <v>15</v>
      </c>
      <c r="B18" s="8" t="s">
        <v>5</v>
      </c>
      <c r="C18" s="22">
        <f>SUM(C19:C21)</f>
        <v>0</v>
      </c>
      <c r="D18" s="22">
        <f>SUM(D19:D21)</f>
        <v>0</v>
      </c>
      <c r="E18" s="22">
        <f>SUM(E19:E21)</f>
        <v>0</v>
      </c>
      <c r="F18" s="22">
        <f>SUM(F19:F21)</f>
        <v>0</v>
      </c>
      <c r="G18" s="22">
        <f t="shared" ref="G18:N18" si="13">SUM(G19:G21)</f>
        <v>0</v>
      </c>
      <c r="H18" s="22">
        <f t="shared" si="13"/>
        <v>0</v>
      </c>
      <c r="I18" s="22">
        <f t="shared" si="13"/>
        <v>0</v>
      </c>
      <c r="J18" s="22">
        <f t="shared" si="13"/>
        <v>0</v>
      </c>
      <c r="K18" s="22">
        <f t="shared" si="13"/>
        <v>0</v>
      </c>
      <c r="L18" s="22">
        <f t="shared" si="13"/>
        <v>0</v>
      </c>
      <c r="M18" s="22">
        <f t="shared" si="13"/>
        <v>0</v>
      </c>
      <c r="N18" s="22">
        <f t="shared" si="13"/>
        <v>0</v>
      </c>
      <c r="O18" s="26">
        <f t="shared" si="3"/>
        <v>0</v>
      </c>
    </row>
    <row r="19" spans="1:15">
      <c r="A19" s="12" t="s">
        <v>16</v>
      </c>
      <c r="B19" s="8" t="s">
        <v>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6">
        <f t="shared" si="3"/>
        <v>0</v>
      </c>
    </row>
    <row r="20" spans="1:15">
      <c r="A20" s="12" t="s">
        <v>17</v>
      </c>
      <c r="B20" s="8" t="s">
        <v>5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6">
        <f t="shared" si="3"/>
        <v>0</v>
      </c>
    </row>
    <row r="21" spans="1:15" ht="16.5" thickBot="1">
      <c r="A21" s="13" t="s">
        <v>14</v>
      </c>
      <c r="B21" s="9" t="s">
        <v>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2">
        <f t="shared" si="3"/>
        <v>0</v>
      </c>
    </row>
    <row r="22" spans="1:15" ht="16.5" thickBot="1">
      <c r="A22" s="15" t="s">
        <v>18</v>
      </c>
      <c r="B22" s="16" t="s">
        <v>5</v>
      </c>
      <c r="C22" s="33">
        <f>C11+C7+C14</f>
        <v>13324.967999999999</v>
      </c>
      <c r="D22" s="33">
        <f>D11+D7+D14</f>
        <v>14435.871999999999</v>
      </c>
      <c r="E22" s="33">
        <f t="shared" ref="E22:O22" si="14">E11+E7+E14</f>
        <v>13914.175000000001</v>
      </c>
      <c r="F22" s="33">
        <f t="shared" si="14"/>
        <v>12806.371999999999</v>
      </c>
      <c r="G22" s="33">
        <f t="shared" si="14"/>
        <v>14311.495999999999</v>
      </c>
      <c r="H22" s="33">
        <f t="shared" si="14"/>
        <v>12783.672</v>
      </c>
      <c r="I22" s="33">
        <f t="shared" si="14"/>
        <v>15077.931</v>
      </c>
      <c r="J22" s="33">
        <f t="shared" si="14"/>
        <v>13478.528</v>
      </c>
      <c r="K22" s="33">
        <f t="shared" si="14"/>
        <v>14038.099</v>
      </c>
      <c r="L22" s="33">
        <f t="shared" si="14"/>
        <v>15644.29</v>
      </c>
      <c r="M22" s="33">
        <f t="shared" si="14"/>
        <v>16422.197</v>
      </c>
      <c r="N22" s="33">
        <f t="shared" si="14"/>
        <v>18120.968000000001</v>
      </c>
      <c r="O22" s="33">
        <f t="shared" si="14"/>
        <v>174358.568</v>
      </c>
    </row>
    <row r="23" spans="1:15">
      <c r="F23" s="18"/>
      <c r="H23" s="18"/>
      <c r="I23" s="18"/>
      <c r="M23" s="37"/>
    </row>
    <row r="24" spans="1:15">
      <c r="D24" s="38"/>
      <c r="E24" s="38"/>
      <c r="K24" s="37"/>
    </row>
    <row r="25" spans="1:15">
      <c r="K25" s="38"/>
      <c r="L25" s="37"/>
      <c r="M25" s="37"/>
    </row>
  </sheetData>
  <mergeCells count="2">
    <mergeCell ref="A1:O2"/>
    <mergeCell ref="A4:O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dcterms:created xsi:type="dcterms:W3CDTF">2014-06-11T04:53:28Z</dcterms:created>
  <dcterms:modified xsi:type="dcterms:W3CDTF">2018-01-10T16:23:39Z</dcterms:modified>
</cp:coreProperties>
</file>